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-35\Zentrale Abschlüsse\Zentralabitur\Abitur_2025\02_Prüfungsregelungen\Dänisch\"/>
    </mc:Choice>
  </mc:AlternateContent>
  <workbookProtection workbookAlgorithmName="SHA-512" workbookHashValue="4TPW9VhpxY25Fux3fsulIjCkiUfOZ6fErVOe0TeMsfPGc0mttIV5IMs8xwEiyrfQzRqf9swqcWJQc5P/62x71Q==" workbookSaltValue="RLZzTRmVM2fk9YstGG3fWQ==" workbookSpinCount="100000" lockStructure="1"/>
  <bookViews>
    <workbookView xWindow="0" yWindow="0" windowWidth="28800" windowHeight="12300"/>
  </bookViews>
  <sheets>
    <sheet name="Berechnung" sheetId="1" r:id="rId1"/>
    <sheet name="Tabelle2" sheetId="2" r:id="rId2"/>
  </sheets>
  <definedNames>
    <definedName name="_xlnm.Print_Area" localSheetId="0">Berechnung!$B$1:$J$35</definedName>
  </definedNames>
  <calcPr calcId="162913"/>
</workbook>
</file>

<file path=xl/calcChain.xml><?xml version="1.0" encoding="utf-8"?>
<calcChain xmlns="http://schemas.openxmlformats.org/spreadsheetml/2006/main">
  <c r="G27" i="1" l="1"/>
  <c r="B28" i="1"/>
  <c r="E27" i="1" l="1"/>
  <c r="I11" i="1" l="1"/>
  <c r="E23" i="1"/>
  <c r="E22" i="1"/>
  <c r="E21" i="1"/>
  <c r="G17" i="1"/>
  <c r="E25" i="1" l="1"/>
  <c r="G25" i="1" s="1"/>
  <c r="I27" i="1" l="1"/>
  <c r="I31" i="1" s="1"/>
  <c r="E34" i="1" s="1"/>
  <c r="C34" i="1" s="1"/>
</calcChain>
</file>

<file path=xl/sharedStrings.xml><?xml version="1.0" encoding="utf-8"?>
<sst xmlns="http://schemas.openxmlformats.org/spreadsheetml/2006/main" count="28" uniqueCount="26">
  <si>
    <t>Sprachliche Leistung</t>
  </si>
  <si>
    <t>Inhaltliche Leistung</t>
  </si>
  <si>
    <t>Prüfungsteil Sprachmittlung (25% der Gesamtbewertung)</t>
  </si>
  <si>
    <t>Punktwert Sprache</t>
  </si>
  <si>
    <t xml:space="preserve">x Faktor 0,6 = </t>
  </si>
  <si>
    <t>Aufgabe</t>
  </si>
  <si>
    <t>Punktwert</t>
  </si>
  <si>
    <t>Gewichtung in %</t>
  </si>
  <si>
    <t>Punktwert gewichtet</t>
  </si>
  <si>
    <t>Punktwert Inhalt</t>
  </si>
  <si>
    <t xml:space="preserve">x Faktor 0,4 = </t>
  </si>
  <si>
    <t>Gesamtnote</t>
  </si>
  <si>
    <t>Note</t>
  </si>
  <si>
    <t xml:space="preserve">x Faktor 0,25 = </t>
  </si>
  <si>
    <t>Schleswig-Holstein</t>
  </si>
  <si>
    <t>Schriftliche Abiturprüfung</t>
  </si>
  <si>
    <t>Punktwert Schreiben (ungerundet)</t>
  </si>
  <si>
    <t xml:space="preserve">Punktwert Sprachmittlung </t>
  </si>
  <si>
    <t>Summe Punktwerte (ungerundet)</t>
  </si>
  <si>
    <t>Name</t>
  </si>
  <si>
    <t>Fachbezeichnung</t>
  </si>
  <si>
    <t>Prüfungsteil Schreiben (75% der Gesamtbewertung)</t>
  </si>
  <si>
    <t xml:space="preserve">x Faktor 0,75 = </t>
  </si>
  <si>
    <t>MBWFK</t>
  </si>
  <si>
    <t>Kernfach Dänisch</t>
  </si>
  <si>
    <t>Profilfach Dänisch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</si>
</sst>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0" fillId="3" borderId="0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8" xfId="0" applyFill="1" applyBorder="1"/>
    <xf numFmtId="0" fontId="0" fillId="0" borderId="9" xfId="0" applyBorder="1"/>
    <xf numFmtId="0" fontId="0" fillId="0" borderId="0" xfId="0" applyFill="1" applyBorder="1"/>
    <xf numFmtId="0" fontId="2" fillId="0" borderId="2" xfId="0" applyFont="1" applyBorder="1"/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5" xfId="0" applyFont="1" applyBorder="1"/>
    <xf numFmtId="0" fontId="0" fillId="0" borderId="0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0" xfId="0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5" fillId="0" borderId="7" xfId="0" applyFont="1" applyBorder="1"/>
    <xf numFmtId="0" fontId="4" fillId="0" borderId="0" xfId="0" applyFont="1" applyBorder="1"/>
    <xf numFmtId="0" fontId="2" fillId="3" borderId="0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tabSelected="1" view="pageLayout" topLeftCell="A22" zoomScale="90" zoomScaleNormal="100" zoomScalePageLayoutView="90" workbookViewId="0">
      <selection activeCell="G44" sqref="G44"/>
    </sheetView>
  </sheetViews>
  <sheetFormatPr baseColWidth="10" defaultRowHeight="15" x14ac:dyDescent="0.25"/>
  <cols>
    <col min="1" max="1" width="1.7109375" customWidth="1"/>
    <col min="2" max="2" width="7.85546875" customWidth="1"/>
    <col min="7" max="7" width="7.85546875" customWidth="1"/>
    <col min="8" max="8" width="12.5703125" customWidth="1"/>
    <col min="9" max="9" width="7.5703125" customWidth="1"/>
    <col min="10" max="10" width="1.85546875" customWidth="1"/>
    <col min="11" max="11" width="2.7109375" customWidth="1"/>
  </cols>
  <sheetData>
    <row r="1" spans="2:10" x14ac:dyDescent="0.25">
      <c r="B1" t="s">
        <v>23</v>
      </c>
      <c r="J1" s="13" t="s">
        <v>15</v>
      </c>
    </row>
    <row r="2" spans="2:10" x14ac:dyDescent="0.25">
      <c r="B2" t="s">
        <v>14</v>
      </c>
      <c r="I2" s="38">
        <v>2025</v>
      </c>
      <c r="J2" s="38"/>
    </row>
    <row r="3" spans="2:10" ht="18.75" x14ac:dyDescent="0.3">
      <c r="B3" s="37" t="s">
        <v>24</v>
      </c>
      <c r="C3" s="37"/>
      <c r="D3" s="37"/>
      <c r="E3" s="37"/>
      <c r="F3" s="37"/>
      <c r="G3" s="37"/>
      <c r="H3" s="37"/>
      <c r="I3" s="37"/>
      <c r="J3" s="37"/>
    </row>
    <row r="4" spans="2:10" ht="18.75" x14ac:dyDescent="0.3">
      <c r="B4" s="29"/>
      <c r="C4" s="29"/>
      <c r="D4" s="29"/>
      <c r="E4" s="29"/>
      <c r="F4" s="29"/>
      <c r="G4" s="29"/>
      <c r="H4" s="29"/>
      <c r="I4" s="29"/>
      <c r="J4" s="29"/>
    </row>
    <row r="5" spans="2:10" ht="18.75" x14ac:dyDescent="0.3">
      <c r="B5" s="29"/>
      <c r="C5" s="29"/>
      <c r="D5" s="29"/>
      <c r="E5" s="29"/>
      <c r="F5" s="29"/>
      <c r="G5" s="29"/>
      <c r="H5" s="29"/>
      <c r="I5" s="29"/>
      <c r="J5" s="29"/>
    </row>
    <row r="6" spans="2:10" ht="15.75" x14ac:dyDescent="0.25">
      <c r="B6" s="28" t="s">
        <v>19</v>
      </c>
      <c r="C6" s="39"/>
      <c r="D6" s="40"/>
      <c r="E6" s="40"/>
      <c r="F6" s="40"/>
      <c r="G6" s="40"/>
      <c r="H6" s="40"/>
      <c r="I6" s="41"/>
      <c r="J6" s="28"/>
    </row>
    <row r="7" spans="2:10" ht="15.75" x14ac:dyDescent="0.25">
      <c r="B7" s="28"/>
      <c r="C7" s="36"/>
      <c r="D7" s="36"/>
      <c r="E7" s="36"/>
      <c r="F7" s="36"/>
      <c r="G7" s="36"/>
      <c r="H7" s="36"/>
      <c r="I7" s="36"/>
      <c r="J7" s="28"/>
    </row>
    <row r="8" spans="2:10" ht="15.75" thickBot="1" x14ac:dyDescent="0.3">
      <c r="B8" s="1"/>
      <c r="C8" s="1"/>
      <c r="D8" s="1"/>
      <c r="E8" s="1"/>
      <c r="F8" s="1"/>
      <c r="G8" s="1"/>
      <c r="H8" s="1"/>
      <c r="I8" s="1"/>
      <c r="J8" s="1"/>
    </row>
    <row r="9" spans="2:10" ht="15.75" x14ac:dyDescent="0.25">
      <c r="B9" s="12" t="s">
        <v>2</v>
      </c>
      <c r="C9" s="3"/>
      <c r="D9" s="3"/>
      <c r="E9" s="3"/>
      <c r="F9" s="3"/>
      <c r="G9" s="3"/>
      <c r="H9" s="3"/>
      <c r="I9" s="3"/>
      <c r="J9" s="4"/>
    </row>
    <row r="10" spans="2:10" x14ac:dyDescent="0.25">
      <c r="B10" s="5"/>
      <c r="C10" s="1"/>
      <c r="D10" s="1"/>
      <c r="E10" s="1"/>
      <c r="F10" s="1"/>
      <c r="G10" s="1"/>
      <c r="H10" s="1"/>
      <c r="I10" s="1"/>
      <c r="J10" s="6"/>
    </row>
    <row r="11" spans="2:10" x14ac:dyDescent="0.25">
      <c r="B11" s="5" t="s">
        <v>17</v>
      </c>
      <c r="C11" s="1"/>
      <c r="D11" s="1"/>
      <c r="E11" s="1"/>
      <c r="F11" s="1"/>
      <c r="G11" s="31"/>
      <c r="H11" s="14" t="s">
        <v>13</v>
      </c>
      <c r="I11" s="24">
        <f>G11*0.25</f>
        <v>0</v>
      </c>
      <c r="J11" s="6"/>
    </row>
    <row r="12" spans="2:10" ht="15.75" thickBot="1" x14ac:dyDescent="0.3">
      <c r="B12" s="7"/>
      <c r="C12" s="8"/>
      <c r="D12" s="8"/>
      <c r="E12" s="8"/>
      <c r="F12" s="8"/>
      <c r="G12" s="8"/>
      <c r="H12" s="8"/>
      <c r="I12" s="8"/>
      <c r="J12" s="10"/>
    </row>
    <row r="13" spans="2:10" ht="15.75" thickBot="1" x14ac:dyDescent="0.3"/>
    <row r="14" spans="2:10" ht="15.75" x14ac:dyDescent="0.25">
      <c r="B14" s="12" t="s">
        <v>21</v>
      </c>
      <c r="C14" s="3"/>
      <c r="D14" s="3"/>
      <c r="E14" s="3"/>
      <c r="F14" s="3"/>
      <c r="G14" s="3"/>
      <c r="H14" s="3"/>
      <c r="I14" s="3"/>
      <c r="J14" s="4"/>
    </row>
    <row r="15" spans="2:10" x14ac:dyDescent="0.25">
      <c r="B15" s="5"/>
      <c r="C15" s="1"/>
      <c r="D15" s="1"/>
      <c r="E15" s="1"/>
      <c r="F15" s="1"/>
      <c r="G15" s="1"/>
      <c r="H15" s="1"/>
      <c r="I15" s="1"/>
      <c r="J15" s="6"/>
    </row>
    <row r="16" spans="2:10" x14ac:dyDescent="0.25">
      <c r="B16" s="5" t="s">
        <v>0</v>
      </c>
      <c r="C16" s="1"/>
      <c r="D16" s="1"/>
      <c r="E16" s="1"/>
      <c r="F16" s="1"/>
      <c r="G16" s="1"/>
      <c r="H16" s="1"/>
      <c r="I16" s="1"/>
      <c r="J16" s="6"/>
    </row>
    <row r="17" spans="2:10" x14ac:dyDescent="0.25">
      <c r="B17" s="5" t="s">
        <v>3</v>
      </c>
      <c r="C17" s="1"/>
      <c r="D17" s="1"/>
      <c r="E17" s="30"/>
      <c r="F17" s="14" t="s">
        <v>4</v>
      </c>
      <c r="G17" s="26">
        <f>E17*0.6</f>
        <v>0</v>
      </c>
      <c r="H17" s="1"/>
      <c r="I17" s="1"/>
      <c r="J17" s="6"/>
    </row>
    <row r="18" spans="2:10" x14ac:dyDescent="0.25">
      <c r="B18" s="5"/>
      <c r="C18" s="1"/>
      <c r="D18" s="1"/>
      <c r="E18" s="11"/>
      <c r="F18" s="1"/>
      <c r="G18" s="1"/>
      <c r="H18" s="1"/>
      <c r="I18" s="1"/>
      <c r="J18" s="6"/>
    </row>
    <row r="19" spans="2:10" x14ac:dyDescent="0.25">
      <c r="B19" s="5" t="s">
        <v>1</v>
      </c>
      <c r="C19" s="1"/>
      <c r="D19" s="1"/>
      <c r="E19" s="1"/>
      <c r="F19" s="1"/>
      <c r="G19" s="1"/>
      <c r="H19" s="1"/>
      <c r="I19" s="1"/>
      <c r="J19" s="6"/>
    </row>
    <row r="20" spans="2:10" ht="30" x14ac:dyDescent="0.25">
      <c r="B20" s="5" t="s">
        <v>5</v>
      </c>
      <c r="C20" s="32" t="s">
        <v>6</v>
      </c>
      <c r="D20" s="33" t="s">
        <v>7</v>
      </c>
      <c r="E20" s="33" t="s">
        <v>8</v>
      </c>
      <c r="F20" s="1"/>
      <c r="G20" s="1"/>
      <c r="H20" s="1"/>
      <c r="I20" s="1"/>
      <c r="J20" s="6"/>
    </row>
    <row r="21" spans="2:10" x14ac:dyDescent="0.25">
      <c r="B21" s="5">
        <v>1</v>
      </c>
      <c r="C21" s="30"/>
      <c r="D21" s="30"/>
      <c r="E21" s="26">
        <f>C21*D21/100</f>
        <v>0</v>
      </c>
      <c r="F21" s="1"/>
      <c r="G21" s="1"/>
      <c r="H21" s="1"/>
      <c r="I21" s="1"/>
      <c r="J21" s="6"/>
    </row>
    <row r="22" spans="2:10" x14ac:dyDescent="0.25">
      <c r="B22" s="5">
        <v>2</v>
      </c>
      <c r="C22" s="30"/>
      <c r="D22" s="30"/>
      <c r="E22" s="26">
        <f t="shared" ref="E22:E23" si="0">C22*D22/100</f>
        <v>0</v>
      </c>
      <c r="F22" s="1"/>
      <c r="G22" s="1"/>
      <c r="H22" s="1"/>
      <c r="I22" s="1"/>
      <c r="J22" s="6"/>
    </row>
    <row r="23" spans="2:10" x14ac:dyDescent="0.25">
      <c r="B23" s="5">
        <v>3</v>
      </c>
      <c r="C23" s="30"/>
      <c r="D23" s="30"/>
      <c r="E23" s="26">
        <f t="shared" si="0"/>
        <v>0</v>
      </c>
      <c r="F23" s="1"/>
      <c r="G23" s="1"/>
      <c r="H23" s="1"/>
      <c r="I23" s="1"/>
      <c r="J23" s="6"/>
    </row>
    <row r="24" spans="2:10" x14ac:dyDescent="0.25">
      <c r="B24" s="5"/>
      <c r="C24" s="1"/>
      <c r="D24" s="1"/>
      <c r="E24" s="1"/>
      <c r="F24" s="1"/>
      <c r="G24" s="1"/>
      <c r="H24" s="1"/>
      <c r="I24" s="1"/>
      <c r="J24" s="6"/>
    </row>
    <row r="25" spans="2:10" x14ac:dyDescent="0.25">
      <c r="B25" s="5" t="s">
        <v>9</v>
      </c>
      <c r="C25" s="1"/>
      <c r="D25" s="1"/>
      <c r="E25" s="25">
        <f>SUM(E21:E23)</f>
        <v>0</v>
      </c>
      <c r="F25" s="14" t="s">
        <v>10</v>
      </c>
      <c r="G25" s="24">
        <f>E25*0.4</f>
        <v>0</v>
      </c>
      <c r="H25" s="1"/>
      <c r="I25" s="1"/>
      <c r="J25" s="6"/>
    </row>
    <row r="26" spans="2:10" x14ac:dyDescent="0.25">
      <c r="B26" s="5"/>
      <c r="C26" s="1"/>
      <c r="D26" s="1"/>
      <c r="E26" s="2"/>
      <c r="F26" s="1"/>
      <c r="G26" s="1"/>
      <c r="H26" s="1"/>
      <c r="I26" s="1"/>
      <c r="J26" s="6"/>
    </row>
    <row r="27" spans="2:10" x14ac:dyDescent="0.25">
      <c r="B27" s="5" t="s">
        <v>16</v>
      </c>
      <c r="C27" s="1"/>
      <c r="D27" s="1"/>
      <c r="E27" s="35" t="str">
        <f>IF(J16=0,"*","")</f>
        <v>*</v>
      </c>
      <c r="F27" s="1"/>
      <c r="G27" s="24">
        <f>IF(AND(G17&gt;0,G25&gt;0),G17+G25,MIN(G17+G25,3))</f>
        <v>0</v>
      </c>
      <c r="H27" s="14" t="s">
        <v>22</v>
      </c>
      <c r="I27" s="24">
        <f>G27*0.75</f>
        <v>0</v>
      </c>
      <c r="J27" s="6"/>
    </row>
    <row r="28" spans="2:10" ht="15.75" thickBot="1" x14ac:dyDescent="0.3">
      <c r="B28" s="34" t="str">
        <f>IF(OR(G17=0,G25=0),"*Eine ungenügende sprachliche oder inhaltliche Leistung schließt eine Note von mehr als 3 Punkten aus.","")</f>
        <v>*Eine ungenügende sprachliche oder inhaltliche Leistung schließt eine Note von mehr als 3 Punkten aus.</v>
      </c>
      <c r="C28" s="8"/>
      <c r="D28" s="8"/>
      <c r="E28" s="9"/>
      <c r="F28" s="8"/>
      <c r="G28" s="8"/>
      <c r="H28" s="8"/>
      <c r="I28" s="8"/>
      <c r="J28" s="10"/>
    </row>
    <row r="29" spans="2:10" ht="15.75" thickBot="1" x14ac:dyDescent="0.3">
      <c r="B29" s="1"/>
      <c r="C29" s="1"/>
      <c r="D29" s="1"/>
      <c r="E29" s="2"/>
      <c r="F29" s="1"/>
      <c r="G29" s="1"/>
      <c r="H29" s="1"/>
      <c r="I29" s="1"/>
      <c r="J29" s="1"/>
    </row>
    <row r="30" spans="2:10" ht="15.75" x14ac:dyDescent="0.25">
      <c r="B30" s="12" t="s">
        <v>11</v>
      </c>
      <c r="C30" s="3"/>
      <c r="D30" s="3"/>
      <c r="E30" s="3"/>
      <c r="F30" s="3"/>
      <c r="G30" s="3"/>
      <c r="H30" s="3"/>
      <c r="I30" s="3"/>
      <c r="J30" s="4"/>
    </row>
    <row r="31" spans="2:10" x14ac:dyDescent="0.25">
      <c r="B31" s="5"/>
      <c r="C31" s="1"/>
      <c r="D31" s="1"/>
      <c r="E31" s="1"/>
      <c r="F31" s="1"/>
      <c r="G31" s="1"/>
      <c r="H31" s="21" t="s">
        <v>18</v>
      </c>
      <c r="I31" s="26">
        <f>I27+I11</f>
        <v>0</v>
      </c>
      <c r="J31" s="6"/>
    </row>
    <row r="32" spans="2:10" x14ac:dyDescent="0.25">
      <c r="B32" s="5"/>
      <c r="C32" s="16"/>
      <c r="D32" s="16"/>
      <c r="E32" s="16"/>
      <c r="F32" s="16"/>
      <c r="G32" s="16"/>
      <c r="H32" s="16"/>
      <c r="I32" s="16"/>
      <c r="J32" s="17"/>
    </row>
    <row r="33" spans="2:10" x14ac:dyDescent="0.25">
      <c r="B33" s="15"/>
      <c r="C33" s="16"/>
      <c r="D33" s="16"/>
      <c r="E33" s="16"/>
      <c r="F33" s="16"/>
      <c r="G33" s="16"/>
      <c r="H33" s="16"/>
      <c r="I33" s="16"/>
      <c r="J33" s="17"/>
    </row>
    <row r="34" spans="2:10" x14ac:dyDescent="0.25">
      <c r="B34" s="22" t="s">
        <v>12</v>
      </c>
      <c r="C34" s="27">
        <f>ROUND((17/3)-(E34/3),0)</f>
        <v>6</v>
      </c>
      <c r="D34" s="23" t="s">
        <v>6</v>
      </c>
      <c r="E34" s="27">
        <f>ROUND(I31,0)</f>
        <v>0</v>
      </c>
      <c r="F34" s="16"/>
      <c r="G34" s="16"/>
      <c r="H34" s="16"/>
      <c r="I34" s="16"/>
      <c r="J34" s="17"/>
    </row>
    <row r="35" spans="2:10" ht="15.75" thickBot="1" x14ac:dyDescent="0.3">
      <c r="B35" s="18"/>
      <c r="C35" s="19"/>
      <c r="D35" s="19"/>
      <c r="E35" s="19"/>
      <c r="F35" s="19"/>
      <c r="G35" s="19"/>
      <c r="H35" s="19"/>
      <c r="I35" s="19"/>
      <c r="J35" s="20"/>
    </row>
  </sheetData>
  <sheetProtection selectLockedCells="1"/>
  <dataConsolidate/>
  <mergeCells count="3">
    <mergeCell ref="B3:J3"/>
    <mergeCell ref="I2:J2"/>
    <mergeCell ref="C6:I6"/>
  </mergeCells>
  <dataValidations count="3">
    <dataValidation type="whole" allowBlank="1" showInputMessage="1" showErrorMessage="1" errorTitle="Punktwert" error="falscher Punktwert (gültige Werte zwischen 0 und 15)" sqref="C21:C23">
      <formula1>0</formula1>
      <formula2>15</formula2>
    </dataValidation>
    <dataValidation type="whole" allowBlank="1" showInputMessage="1" showErrorMessage="1" errorTitle="Gewichtung" error="unplausibler Wert für die Gewichtung (Angabe in Prozent)" sqref="D21:D23">
      <formula1>10</formula1>
      <formula2>60</formula2>
    </dataValidation>
    <dataValidation type="whole" allowBlank="1" showInputMessage="1" showErrorMessage="1" errorTitle="Punktwert" error="gültige Werte: zwischen 0 und 15 Punkten" sqref="E17 G11">
      <formula1>0</formula1>
      <formula2>15</formula2>
    </dataValidation>
  </dataValidations>
  <pageMargins left="0.70866141732283472" right="0.51181102362204722" top="0.78740157480314965" bottom="0.78740157480314965" header="0.31496062992125984" footer="0.31496062992125984"/>
  <pageSetup paperSize="9" fitToHeight="0" orientation="portrait" r:id="rId1"/>
  <headerFooter>
    <oddFooter>&amp;RBerechnungsbogen Dänisch Stand 31.07.2024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ernfach/Profilfach Französisch" prompt="Wählen Sie eine Fachbezeichnung aus der Liste aus.">
          <x14:formula1>
            <xm:f>Tabelle2!$A$2:$A$3</xm:f>
          </x14:formula1>
          <xm:sqref>B3:J3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8" sqref="C8"/>
    </sheetView>
  </sheetViews>
  <sheetFormatPr baseColWidth="10" defaultRowHeight="15" x14ac:dyDescent="0.25"/>
  <sheetData>
    <row r="1" spans="1:1" x14ac:dyDescent="0.25">
      <c r="A1" t="s">
        <v>20</v>
      </c>
    </row>
    <row r="2" spans="1:1" x14ac:dyDescent="0.25">
      <c r="A2" t="s">
        <v>24</v>
      </c>
    </row>
    <row r="3" spans="1:1" x14ac:dyDescent="0.25">
      <c r="A3" t="s">
        <v>25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Berechnung</vt:lpstr>
      <vt:lpstr>Tabelle2</vt:lpstr>
      <vt:lpstr>Berechnung!Druckbereich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Meyer, Dr. Gunnar (MBK)</dc:creator>
  <cp:lastModifiedBy>Krüger-Hansen, Melanie (MBWFK)</cp:lastModifiedBy>
  <cp:lastPrinted>2021-09-23T07:30:43Z</cp:lastPrinted>
  <dcterms:created xsi:type="dcterms:W3CDTF">2019-08-22T08:36:05Z</dcterms:created>
  <dcterms:modified xsi:type="dcterms:W3CDTF">2024-07-31T07:38:55Z</dcterms:modified>
</cp:coreProperties>
</file>