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nnar.meyer\Work Folders\Desktop\"/>
    </mc:Choice>
  </mc:AlternateContent>
  <workbookProtection workbookAlgorithmName="SHA-512" workbookHashValue="PNrSa5aRBfZxza/5W/k6kdHjmVHtEnfqz4vCgddZP2o7thsjhfxMN1ODBnVPc70Gj0+ZU8zhCKGVvmxrLwCNsQ==" workbookSaltValue="Y9/bvEu41f2hfe1jP3stJg==" workbookSpinCount="100000" lockStructure="1"/>
  <bookViews>
    <workbookView xWindow="0" yWindow="0" windowWidth="28800" windowHeight="12180"/>
  </bookViews>
  <sheets>
    <sheet name="Berechnung" sheetId="1" r:id="rId1"/>
    <sheet name="Tabelle2" sheetId="2" r:id="rId2"/>
  </sheets>
  <definedNames>
    <definedName name="_xlnm.Print_Area" localSheetId="0">Berechnung!$B$1:$J$35</definedName>
  </definedNames>
  <calcPr calcId="162913"/>
</workbook>
</file>

<file path=xl/calcChain.xml><?xml version="1.0" encoding="utf-8"?>
<calcChain xmlns="http://schemas.openxmlformats.org/spreadsheetml/2006/main">
  <c r="I8" i="1" l="1"/>
  <c r="I13" i="1"/>
  <c r="E25" i="1"/>
  <c r="E24" i="1"/>
  <c r="E23" i="1"/>
  <c r="G19" i="1"/>
  <c r="E27" i="1" l="1"/>
  <c r="G27" i="1" s="1"/>
  <c r="B30" i="1" l="1"/>
  <c r="G29" i="1"/>
  <c r="I29" i="1" s="1"/>
  <c r="I33" i="1" s="1"/>
  <c r="E34" i="1" s="1"/>
  <c r="C34" i="1" s="1"/>
</calcChain>
</file>

<file path=xl/sharedStrings.xml><?xml version="1.0" encoding="utf-8"?>
<sst xmlns="http://schemas.openxmlformats.org/spreadsheetml/2006/main" count="46" uniqueCount="38">
  <si>
    <t>Sprachliche Leistung</t>
  </si>
  <si>
    <t>Inhaltliche Leistung</t>
  </si>
  <si>
    <t>Prüfungsteil Schreiben (55% der Gesamtbewertung)</t>
  </si>
  <si>
    <t>Prüfungsteil Sprachmittlung (25% der Gesamtbewertung)</t>
  </si>
  <si>
    <t>Prüfungsteil Sprechen (20% der Gesamtbewertung)</t>
  </si>
  <si>
    <t>Punktwert Sprache</t>
  </si>
  <si>
    <t xml:space="preserve">x Faktor 0,6 = </t>
  </si>
  <si>
    <t>Aufgabe</t>
  </si>
  <si>
    <t>Punktwert</t>
  </si>
  <si>
    <t>Gewichtung in %</t>
  </si>
  <si>
    <t>Punktwert gewichtet</t>
  </si>
  <si>
    <t>Punktwert Inhalt</t>
  </si>
  <si>
    <t xml:space="preserve">x Faktor 0,4 = </t>
  </si>
  <si>
    <t xml:space="preserve">x Faktor 0,55 = </t>
  </si>
  <si>
    <t>Punktwert Sprechen</t>
  </si>
  <si>
    <t>Gesamtnote</t>
  </si>
  <si>
    <t>Note</t>
  </si>
  <si>
    <t xml:space="preserve">x Faktor 0,25 = </t>
  </si>
  <si>
    <t xml:space="preserve">x Faktor 0,2 = </t>
  </si>
  <si>
    <t>Schleswig-Holstein</t>
  </si>
  <si>
    <t>Schriftliche Abiturprüfung</t>
  </si>
  <si>
    <t>Kernfach Englisch</t>
  </si>
  <si>
    <t xml:space="preserve">Punktwert Sprachmittlung </t>
  </si>
  <si>
    <t>Summe Punktwerte (ungerundet)</t>
  </si>
  <si>
    <t>Name</t>
  </si>
  <si>
    <t>Profilfach Englisch</t>
  </si>
  <si>
    <t>Fachbezeichnung</t>
  </si>
  <si>
    <t>MBWFK</t>
  </si>
  <si>
    <t>Note (in Worten)</t>
  </si>
  <si>
    <t>/</t>
  </si>
  <si>
    <t>P.</t>
  </si>
  <si>
    <t>Ort, Datum</t>
  </si>
  <si>
    <t>Unterschrift Erstkorrektor/in, Dienstbez.</t>
  </si>
  <si>
    <t>Unterschrift Zweitkorrektor/in, Dienstbez.</t>
  </si>
  <si>
    <t>Gemäß Gewichtung der Prüfungsteile Schreiben (55%), Sprachmittlung (25%) und Sprechen</t>
  </si>
  <si>
    <t>Nach eigenständiger Korrektur beurteile ich die Prüfungsleistung mit der Gesamtnote:</t>
  </si>
  <si>
    <t>(20%) ergibt sich die Gesamtnote:</t>
  </si>
  <si>
    <t>Punktwert Schreiben (ungerundet)*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</si>
</sst>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Border="1"/>
    <xf numFmtId="0" fontId="0" fillId="3" borderId="0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3" borderId="8" xfId="0" applyFill="1" applyBorder="1"/>
    <xf numFmtId="0" fontId="0" fillId="0" borderId="9" xfId="0" applyBorder="1"/>
    <xf numFmtId="0" fontId="0" fillId="0" borderId="0" xfId="0" applyFill="1" applyBorder="1"/>
    <xf numFmtId="0" fontId="2" fillId="0" borderId="2" xfId="0" applyFont="1" applyBorder="1"/>
    <xf numFmtId="0" fontId="0" fillId="0" borderId="0" xfId="0" applyAlignment="1">
      <alignment horizontal="right"/>
    </xf>
    <xf numFmtId="0" fontId="4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0" xfId="0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5" fillId="0" borderId="7" xfId="0" applyFont="1" applyBorder="1"/>
    <xf numFmtId="0" fontId="4" fillId="0" borderId="0" xfId="0" applyFont="1" applyBorder="1"/>
    <xf numFmtId="0" fontId="2" fillId="3" borderId="0" xfId="0" applyFont="1" applyFill="1" applyBorder="1" applyAlignment="1" applyProtection="1">
      <alignment horizontal="center"/>
    </xf>
    <xf numFmtId="0" fontId="0" fillId="0" borderId="13" xfId="0" applyBorder="1"/>
    <xf numFmtId="0" fontId="0" fillId="0" borderId="2" xfId="0" applyBorder="1"/>
    <xf numFmtId="0" fontId="0" fillId="0" borderId="0" xfId="0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9"/>
  <sheetViews>
    <sheetView showGridLines="0" tabSelected="1" showWhiteSpace="0" view="pageLayout" topLeftCell="A25" zoomScaleNormal="100" workbookViewId="0">
      <selection activeCell="C23" sqref="C23"/>
    </sheetView>
  </sheetViews>
  <sheetFormatPr baseColWidth="10" defaultRowHeight="15" x14ac:dyDescent="0.25"/>
  <cols>
    <col min="1" max="1" width="1.7109375" customWidth="1"/>
    <col min="2" max="2" width="7.85546875" customWidth="1"/>
    <col min="7" max="7" width="7.85546875" customWidth="1"/>
    <col min="8" max="8" width="12.5703125" customWidth="1"/>
    <col min="9" max="9" width="7.5703125" customWidth="1"/>
    <col min="10" max="10" width="1.85546875" customWidth="1"/>
  </cols>
  <sheetData>
    <row r="1" spans="2:10" x14ac:dyDescent="0.25">
      <c r="B1" t="s">
        <v>27</v>
      </c>
      <c r="J1" s="13" t="s">
        <v>20</v>
      </c>
    </row>
    <row r="2" spans="2:10" x14ac:dyDescent="0.25">
      <c r="B2" t="s">
        <v>19</v>
      </c>
      <c r="I2" s="39">
        <v>2026</v>
      </c>
      <c r="J2" s="39"/>
    </row>
    <row r="3" spans="2:10" ht="18.75" x14ac:dyDescent="0.3">
      <c r="B3" s="38" t="s">
        <v>21</v>
      </c>
      <c r="C3" s="38"/>
      <c r="D3" s="38"/>
      <c r="E3" s="38"/>
      <c r="F3" s="38"/>
      <c r="G3" s="38"/>
      <c r="H3" s="38"/>
      <c r="I3" s="38"/>
      <c r="J3" s="38"/>
    </row>
    <row r="4" spans="2:10" ht="15.75" x14ac:dyDescent="0.25">
      <c r="B4" s="27" t="s">
        <v>24</v>
      </c>
      <c r="C4" s="40"/>
      <c r="D4" s="41"/>
      <c r="E4" s="41"/>
      <c r="F4" s="41"/>
      <c r="G4" s="41"/>
      <c r="H4" s="41"/>
      <c r="I4" s="42"/>
      <c r="J4" s="27"/>
    </row>
    <row r="5" spans="2:10" ht="16.5" thickBot="1" x14ac:dyDescent="0.3">
      <c r="B5" s="27"/>
      <c r="C5" s="34"/>
      <c r="D5" s="34"/>
      <c r="E5" s="34"/>
      <c r="F5" s="34"/>
      <c r="G5" s="34"/>
      <c r="H5" s="34"/>
      <c r="I5" s="34"/>
      <c r="J5" s="27"/>
    </row>
    <row r="6" spans="2:10" ht="15.75" x14ac:dyDescent="0.25">
      <c r="B6" s="12" t="s">
        <v>4</v>
      </c>
      <c r="C6" s="3"/>
      <c r="D6" s="3"/>
      <c r="E6" s="3"/>
      <c r="F6" s="3"/>
      <c r="G6" s="3"/>
      <c r="H6" s="3"/>
      <c r="I6" s="3"/>
      <c r="J6" s="4"/>
    </row>
    <row r="7" spans="2:10" x14ac:dyDescent="0.25">
      <c r="B7" s="5"/>
      <c r="C7" s="1"/>
      <c r="D7" s="1"/>
      <c r="E7" s="1"/>
      <c r="F7" s="1"/>
      <c r="G7" s="1"/>
      <c r="H7" s="1"/>
      <c r="I7" s="1"/>
      <c r="J7" s="6"/>
    </row>
    <row r="8" spans="2:10" x14ac:dyDescent="0.25">
      <c r="B8" s="5" t="s">
        <v>14</v>
      </c>
      <c r="C8" s="1"/>
      <c r="D8" s="1"/>
      <c r="E8" s="1"/>
      <c r="F8" s="1"/>
      <c r="G8" s="29"/>
      <c r="H8" s="14" t="s">
        <v>18</v>
      </c>
      <c r="I8" s="23">
        <f>G8*0.2</f>
        <v>0</v>
      </c>
      <c r="J8" s="6"/>
    </row>
    <row r="9" spans="2:10" ht="9" customHeight="1" thickBot="1" x14ac:dyDescent="0.3">
      <c r="B9" s="7"/>
      <c r="C9" s="8"/>
      <c r="D9" s="8"/>
      <c r="E9" s="8"/>
      <c r="F9" s="8"/>
      <c r="G9" s="8"/>
      <c r="H9" s="8"/>
      <c r="I9" s="8"/>
      <c r="J9" s="10"/>
    </row>
    <row r="10" spans="2:10" ht="9.75" customHeight="1" thickBot="1" x14ac:dyDescent="0.3">
      <c r="B10" s="1"/>
      <c r="C10" s="1"/>
      <c r="D10" s="1"/>
      <c r="E10" s="1"/>
      <c r="F10" s="1"/>
      <c r="G10" s="1"/>
      <c r="H10" s="1"/>
      <c r="I10" s="1"/>
      <c r="J10" s="1"/>
    </row>
    <row r="11" spans="2:10" ht="15.75" x14ac:dyDescent="0.25">
      <c r="B11" s="12" t="s">
        <v>3</v>
      </c>
      <c r="C11" s="3"/>
      <c r="D11" s="3"/>
      <c r="E11" s="3"/>
      <c r="F11" s="3"/>
      <c r="G11" s="3"/>
      <c r="H11" s="3"/>
      <c r="I11" s="3"/>
      <c r="J11" s="4"/>
    </row>
    <row r="12" spans="2:10" x14ac:dyDescent="0.25">
      <c r="B12" s="5"/>
      <c r="C12" s="1"/>
      <c r="D12" s="1"/>
      <c r="E12" s="1"/>
      <c r="F12" s="1"/>
      <c r="G12" s="1"/>
      <c r="H12" s="1"/>
      <c r="I12" s="1"/>
      <c r="J12" s="6"/>
    </row>
    <row r="13" spans="2:10" x14ac:dyDescent="0.25">
      <c r="B13" s="5" t="s">
        <v>22</v>
      </c>
      <c r="C13" s="1"/>
      <c r="D13" s="1"/>
      <c r="E13" s="1"/>
      <c r="F13" s="1"/>
      <c r="G13" s="29"/>
      <c r="H13" s="14" t="s">
        <v>17</v>
      </c>
      <c r="I13" s="23">
        <f>G13*0.25</f>
        <v>0</v>
      </c>
      <c r="J13" s="6"/>
    </row>
    <row r="14" spans="2:10" ht="9" customHeight="1" thickBot="1" x14ac:dyDescent="0.3">
      <c r="B14" s="7"/>
      <c r="C14" s="8"/>
      <c r="D14" s="8"/>
      <c r="E14" s="8"/>
      <c r="F14" s="8"/>
      <c r="G14" s="8"/>
      <c r="H14" s="8"/>
      <c r="I14" s="8"/>
      <c r="J14" s="10"/>
    </row>
    <row r="15" spans="2:10" ht="9.75" customHeight="1" thickBot="1" x14ac:dyDescent="0.3"/>
    <row r="16" spans="2:10" ht="15.75" x14ac:dyDescent="0.25">
      <c r="B16" s="12" t="s">
        <v>2</v>
      </c>
      <c r="C16" s="3"/>
      <c r="D16" s="3"/>
      <c r="E16" s="3"/>
      <c r="F16" s="3"/>
      <c r="G16" s="3"/>
      <c r="H16" s="3"/>
      <c r="I16" s="3"/>
      <c r="J16" s="4"/>
    </row>
    <row r="17" spans="2:10" ht="9" customHeight="1" x14ac:dyDescent="0.25">
      <c r="B17" s="5"/>
      <c r="C17" s="1"/>
      <c r="D17" s="1"/>
      <c r="E17" s="1"/>
      <c r="F17" s="1"/>
      <c r="G17" s="1"/>
      <c r="H17" s="1"/>
      <c r="I17" s="1"/>
      <c r="J17" s="6"/>
    </row>
    <row r="18" spans="2:10" x14ac:dyDescent="0.25">
      <c r="B18" s="5" t="s">
        <v>0</v>
      </c>
      <c r="C18" s="1"/>
      <c r="D18" s="1"/>
      <c r="E18" s="1"/>
      <c r="F18" s="1"/>
      <c r="G18" s="1"/>
      <c r="H18" s="1"/>
      <c r="I18" s="1"/>
      <c r="J18" s="6"/>
    </row>
    <row r="19" spans="2:10" x14ac:dyDescent="0.25">
      <c r="B19" s="5" t="s">
        <v>5</v>
      </c>
      <c r="C19" s="1"/>
      <c r="D19" s="1"/>
      <c r="E19" s="28"/>
      <c r="F19" s="14" t="s">
        <v>6</v>
      </c>
      <c r="G19" s="25">
        <f>E19*0.6</f>
        <v>0</v>
      </c>
      <c r="H19" s="1"/>
      <c r="I19" s="1"/>
      <c r="J19" s="6"/>
    </row>
    <row r="20" spans="2:10" ht="9" customHeight="1" x14ac:dyDescent="0.25">
      <c r="B20" s="5"/>
      <c r="C20" s="1"/>
      <c r="D20" s="1"/>
      <c r="E20" s="11"/>
      <c r="F20" s="1"/>
      <c r="G20" s="1"/>
      <c r="H20" s="1"/>
      <c r="I20" s="1"/>
      <c r="J20" s="6"/>
    </row>
    <row r="21" spans="2:10" x14ac:dyDescent="0.25">
      <c r="B21" s="5" t="s">
        <v>1</v>
      </c>
      <c r="C21" s="1"/>
      <c r="D21" s="1"/>
      <c r="E21" s="1"/>
      <c r="F21" s="1"/>
      <c r="G21" s="1"/>
      <c r="H21" s="1"/>
      <c r="I21" s="1"/>
      <c r="J21" s="6"/>
    </row>
    <row r="22" spans="2:10" ht="30" x14ac:dyDescent="0.25">
      <c r="B22" s="5" t="s">
        <v>7</v>
      </c>
      <c r="C22" s="30" t="s">
        <v>8</v>
      </c>
      <c r="D22" s="31" t="s">
        <v>9</v>
      </c>
      <c r="E22" s="31" t="s">
        <v>10</v>
      </c>
      <c r="F22" s="1"/>
      <c r="G22" s="1"/>
      <c r="H22" s="1"/>
      <c r="I22" s="1"/>
      <c r="J22" s="6"/>
    </row>
    <row r="23" spans="2:10" x14ac:dyDescent="0.25">
      <c r="B23" s="5">
        <v>1</v>
      </c>
      <c r="C23" s="28"/>
      <c r="D23" s="28"/>
      <c r="E23" s="25">
        <f>C23*D23/100</f>
        <v>0</v>
      </c>
      <c r="F23" s="1"/>
      <c r="G23" s="1"/>
      <c r="H23" s="1"/>
      <c r="I23" s="1"/>
      <c r="J23" s="6"/>
    </row>
    <row r="24" spans="2:10" x14ac:dyDescent="0.25">
      <c r="B24" s="5">
        <v>2</v>
      </c>
      <c r="C24" s="28"/>
      <c r="D24" s="28"/>
      <c r="E24" s="25">
        <f t="shared" ref="E24:E25" si="0">C24*D24/100</f>
        <v>0</v>
      </c>
      <c r="F24" s="1"/>
      <c r="G24" s="1"/>
      <c r="H24" s="1"/>
      <c r="I24" s="1"/>
      <c r="J24" s="6"/>
    </row>
    <row r="25" spans="2:10" x14ac:dyDescent="0.25">
      <c r="B25" s="5">
        <v>3</v>
      </c>
      <c r="C25" s="28"/>
      <c r="D25" s="28"/>
      <c r="E25" s="25">
        <f t="shared" si="0"/>
        <v>0</v>
      </c>
      <c r="F25" s="1"/>
      <c r="G25" s="1"/>
      <c r="H25" s="1"/>
      <c r="I25" s="1"/>
      <c r="J25" s="6"/>
    </row>
    <row r="26" spans="2:10" x14ac:dyDescent="0.25">
      <c r="B26" s="5"/>
      <c r="C26" s="1"/>
      <c r="D26" s="1"/>
      <c r="E26" s="1"/>
      <c r="F26" s="1"/>
      <c r="G26" s="1"/>
      <c r="H26" s="1"/>
      <c r="I26" s="1"/>
      <c r="J26" s="6"/>
    </row>
    <row r="27" spans="2:10" x14ac:dyDescent="0.25">
      <c r="B27" s="5" t="s">
        <v>11</v>
      </c>
      <c r="C27" s="1"/>
      <c r="D27" s="1"/>
      <c r="E27" s="24">
        <f>SUM(E23:E25)</f>
        <v>0</v>
      </c>
      <c r="F27" s="14" t="s">
        <v>12</v>
      </c>
      <c r="G27" s="23">
        <f>E27*0.4</f>
        <v>0</v>
      </c>
      <c r="H27" s="1"/>
      <c r="I27" s="1"/>
      <c r="J27" s="6"/>
    </row>
    <row r="28" spans="2:10" x14ac:dyDescent="0.25">
      <c r="B28" s="5"/>
      <c r="C28" s="1"/>
      <c r="D28" s="1"/>
      <c r="E28" s="2"/>
      <c r="F28" s="1"/>
      <c r="G28" s="1"/>
      <c r="H28" s="1"/>
      <c r="I28" s="1"/>
      <c r="J28" s="6"/>
    </row>
    <row r="29" spans="2:10" x14ac:dyDescent="0.25">
      <c r="B29" s="5" t="s">
        <v>37</v>
      </c>
      <c r="C29" s="1"/>
      <c r="D29" s="1"/>
      <c r="E29" s="33"/>
      <c r="F29" s="1"/>
      <c r="G29" s="23">
        <f>IF(AND(G19&gt;0,G27&gt;0),G19+G27,MIN(G19+G27,3))</f>
        <v>0</v>
      </c>
      <c r="H29" s="14" t="s">
        <v>13</v>
      </c>
      <c r="I29" s="23">
        <f>G29*0.55</f>
        <v>0</v>
      </c>
      <c r="J29" s="6"/>
    </row>
    <row r="30" spans="2:10" ht="15.75" thickBot="1" x14ac:dyDescent="0.3">
      <c r="B30" s="32" t="str">
        <f>IF(OR(G19=0,G27=0),"*Eine ungenügende sprachliche oder inhaltliche Leistung schließt eine Note von mehr als 3 Punkten aus.","")</f>
        <v>*Eine ungenügende sprachliche oder inhaltliche Leistung schließt eine Note von mehr als 3 Punkten aus.</v>
      </c>
      <c r="C30" s="8"/>
      <c r="D30" s="8"/>
      <c r="E30" s="9"/>
      <c r="F30" s="8"/>
      <c r="G30" s="8"/>
      <c r="H30" s="8"/>
      <c r="I30" s="8"/>
      <c r="J30" s="10"/>
    </row>
    <row r="31" spans="2:10" ht="9.75" customHeight="1" thickBot="1" x14ac:dyDescent="0.3">
      <c r="B31" s="1"/>
      <c r="C31" s="1"/>
      <c r="D31" s="1"/>
      <c r="E31" s="2"/>
      <c r="F31" s="1"/>
      <c r="G31" s="1"/>
      <c r="H31" s="1"/>
      <c r="I31" s="1"/>
      <c r="J31" s="1"/>
    </row>
    <row r="32" spans="2:10" ht="15.75" x14ac:dyDescent="0.25">
      <c r="B32" s="12" t="s">
        <v>15</v>
      </c>
      <c r="C32" s="3"/>
      <c r="D32" s="3"/>
      <c r="E32" s="3"/>
      <c r="F32" s="3"/>
      <c r="G32" s="3"/>
      <c r="H32" s="3"/>
      <c r="I32" s="3"/>
      <c r="J32" s="4"/>
    </row>
    <row r="33" spans="2:10" x14ac:dyDescent="0.25">
      <c r="B33" s="5"/>
      <c r="C33" s="1"/>
      <c r="D33" s="1"/>
      <c r="E33" s="1"/>
      <c r="F33" s="1"/>
      <c r="G33" s="1"/>
      <c r="H33" s="20" t="s">
        <v>23</v>
      </c>
      <c r="I33" s="25">
        <f>I29+I13+I8</f>
        <v>0</v>
      </c>
      <c r="J33" s="6"/>
    </row>
    <row r="34" spans="2:10" x14ac:dyDescent="0.25">
      <c r="B34" s="21" t="s">
        <v>16</v>
      </c>
      <c r="C34" s="26">
        <f>ROUND((17/3)-(E34/3),0)</f>
        <v>6</v>
      </c>
      <c r="D34" s="22" t="s">
        <v>8</v>
      </c>
      <c r="E34" s="44">
        <f>ROUND(I33,0)</f>
        <v>0</v>
      </c>
      <c r="F34" s="15"/>
      <c r="G34" s="15"/>
      <c r="H34" s="15"/>
      <c r="I34" s="15"/>
      <c r="J34" s="16"/>
    </row>
    <row r="35" spans="2:10" ht="15.75" thickBot="1" x14ac:dyDescent="0.3">
      <c r="B35" s="17"/>
      <c r="C35" s="18"/>
      <c r="D35" s="18"/>
      <c r="E35" s="18"/>
      <c r="F35" s="18"/>
      <c r="G35" s="18"/>
      <c r="H35" s="18"/>
      <c r="I35" s="18"/>
      <c r="J35" s="19"/>
    </row>
    <row r="36" spans="2:10" ht="9.75" customHeight="1" thickBot="1" x14ac:dyDescent="0.3"/>
    <row r="37" spans="2:10" x14ac:dyDescent="0.25">
      <c r="B37" s="36" t="s">
        <v>34</v>
      </c>
      <c r="C37" s="3"/>
      <c r="D37" s="3"/>
      <c r="E37" s="3"/>
      <c r="F37" s="3"/>
      <c r="G37" s="3"/>
      <c r="H37" s="3"/>
      <c r="I37" s="3"/>
      <c r="J37" s="4"/>
    </row>
    <row r="38" spans="2:10" x14ac:dyDescent="0.25">
      <c r="B38" s="5" t="s">
        <v>36</v>
      </c>
      <c r="C38" s="1"/>
      <c r="D38" s="1"/>
      <c r="E38" s="1"/>
      <c r="F38" s="1"/>
      <c r="G38" s="1"/>
      <c r="H38" s="1"/>
      <c r="I38" s="1"/>
      <c r="J38" s="6"/>
    </row>
    <row r="39" spans="2:10" ht="25.5" customHeight="1" x14ac:dyDescent="0.25">
      <c r="B39" s="5"/>
      <c r="C39" s="43"/>
      <c r="D39" s="43"/>
      <c r="E39" s="37" t="s">
        <v>29</v>
      </c>
      <c r="F39" s="35"/>
      <c r="G39" s="1" t="s">
        <v>30</v>
      </c>
      <c r="H39" s="1"/>
      <c r="I39" s="1"/>
      <c r="J39" s="6"/>
    </row>
    <row r="40" spans="2:10" x14ac:dyDescent="0.25">
      <c r="B40" s="5"/>
      <c r="C40" s="1" t="s">
        <v>28</v>
      </c>
      <c r="D40" s="1"/>
      <c r="E40" s="1"/>
      <c r="F40" s="1" t="s">
        <v>8</v>
      </c>
      <c r="G40" s="1"/>
      <c r="H40" s="1"/>
      <c r="I40" s="1"/>
      <c r="J40" s="6"/>
    </row>
    <row r="41" spans="2:10" ht="25.5" customHeight="1" x14ac:dyDescent="0.25">
      <c r="B41" s="5"/>
      <c r="C41" s="35"/>
      <c r="D41" s="35"/>
      <c r="E41" s="1"/>
      <c r="F41" s="35"/>
      <c r="G41" s="35"/>
      <c r="H41" s="35"/>
      <c r="I41" s="1"/>
      <c r="J41" s="6"/>
    </row>
    <row r="42" spans="2:10" ht="15.75" thickBot="1" x14ac:dyDescent="0.3">
      <c r="B42" s="7"/>
      <c r="C42" s="8" t="s">
        <v>31</v>
      </c>
      <c r="D42" s="8"/>
      <c r="E42" s="8"/>
      <c r="F42" s="8" t="s">
        <v>32</v>
      </c>
      <c r="G42" s="8"/>
      <c r="H42" s="8"/>
      <c r="I42" s="8"/>
      <c r="J42" s="10"/>
    </row>
    <row r="43" spans="2:10" ht="9.75" customHeight="1" thickBot="1" x14ac:dyDescent="0.3"/>
    <row r="44" spans="2:10" x14ac:dyDescent="0.25">
      <c r="B44" s="36" t="s">
        <v>35</v>
      </c>
      <c r="C44" s="3"/>
      <c r="D44" s="3"/>
      <c r="E44" s="3"/>
      <c r="F44" s="3"/>
      <c r="G44" s="3"/>
      <c r="H44" s="3"/>
      <c r="I44" s="3"/>
      <c r="J44" s="4"/>
    </row>
    <row r="45" spans="2:10" x14ac:dyDescent="0.25">
      <c r="B45" s="5"/>
      <c r="C45" s="1"/>
      <c r="D45" s="1"/>
      <c r="E45" s="1"/>
      <c r="F45" s="1"/>
      <c r="G45" s="1"/>
      <c r="H45" s="1"/>
      <c r="I45" s="1"/>
      <c r="J45" s="6"/>
    </row>
    <row r="46" spans="2:10" ht="25.5" customHeight="1" x14ac:dyDescent="0.25">
      <c r="B46" s="5"/>
      <c r="C46" s="43"/>
      <c r="D46" s="43"/>
      <c r="E46" s="37" t="s">
        <v>29</v>
      </c>
      <c r="F46" s="35"/>
      <c r="G46" s="1" t="s">
        <v>30</v>
      </c>
      <c r="H46" s="1"/>
      <c r="I46" s="1"/>
      <c r="J46" s="6"/>
    </row>
    <row r="47" spans="2:10" x14ac:dyDescent="0.25">
      <c r="B47" s="5"/>
      <c r="C47" s="1" t="s">
        <v>28</v>
      </c>
      <c r="D47" s="1"/>
      <c r="E47" s="1"/>
      <c r="F47" s="1" t="s">
        <v>8</v>
      </c>
      <c r="G47" s="1"/>
      <c r="H47" s="1"/>
      <c r="I47" s="1"/>
      <c r="J47" s="6"/>
    </row>
    <row r="48" spans="2:10" ht="25.5" customHeight="1" x14ac:dyDescent="0.25">
      <c r="B48" s="5"/>
      <c r="C48" s="35"/>
      <c r="D48" s="35"/>
      <c r="E48" s="1"/>
      <c r="F48" s="35"/>
      <c r="G48" s="35"/>
      <c r="H48" s="35"/>
      <c r="I48" s="1"/>
      <c r="J48" s="6"/>
    </row>
    <row r="49" spans="2:10" ht="15.75" thickBot="1" x14ac:dyDescent="0.3">
      <c r="B49" s="7"/>
      <c r="C49" s="8" t="s">
        <v>31</v>
      </c>
      <c r="D49" s="8"/>
      <c r="E49" s="8"/>
      <c r="F49" s="8" t="s">
        <v>33</v>
      </c>
      <c r="G49" s="8"/>
      <c r="H49" s="8"/>
      <c r="I49" s="8"/>
      <c r="J49" s="10"/>
    </row>
  </sheetData>
  <sheetProtection sheet="1" selectLockedCells="1"/>
  <dataConsolidate/>
  <mergeCells count="5">
    <mergeCell ref="B3:J3"/>
    <mergeCell ref="I2:J2"/>
    <mergeCell ref="C4:I4"/>
    <mergeCell ref="C39:D39"/>
    <mergeCell ref="C46:D46"/>
  </mergeCells>
  <dataValidations count="3">
    <dataValidation type="whole" allowBlank="1" showInputMessage="1" showErrorMessage="1" errorTitle="Punktwert" error="falscher Punktwert (gültige Werte zwischen 0 und 15)" sqref="C23:C25">
      <formula1>0</formula1>
      <formula2>15</formula2>
    </dataValidation>
    <dataValidation type="whole" allowBlank="1" showInputMessage="1" showErrorMessage="1" errorTitle="Gewichtung" error="unplausibler Wert für die Gewichtung (Angabe in Prozent)" sqref="D23:D25">
      <formula1>10</formula1>
      <formula2>60</formula2>
    </dataValidation>
    <dataValidation type="whole" allowBlank="1" showInputMessage="1" showErrorMessage="1" errorTitle="Punktwert" error="gültige Werte: zwischen 0 und 15 Punkten" sqref="E19 G13 G8">
      <formula1>0</formula1>
      <formula2>15</formula2>
    </dataValidation>
  </dataValidations>
  <pageMargins left="1" right="1" top="1" bottom="1" header="0.5" footer="0.5"/>
  <pageSetup paperSize="9" scale="93" fitToHeight="0" orientation="portrait" r:id="rId1"/>
  <headerFooter>
    <oddFooter>&amp;RBerechnungsbogen Englisch  Stand 31.07.2024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Tabelle2!$A$2:$A$3</xm:f>
          </x14:formula1>
          <xm:sqref>B3:J3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baseColWidth="10" defaultRowHeight="15" x14ac:dyDescent="0.25"/>
  <sheetData>
    <row r="1" spans="1:1" x14ac:dyDescent="0.25">
      <c r="A1" t="s">
        <v>26</v>
      </c>
    </row>
    <row r="2" spans="1:1" x14ac:dyDescent="0.25">
      <c r="A2" t="s">
        <v>21</v>
      </c>
    </row>
    <row r="3" spans="1:1" x14ac:dyDescent="0.25">
      <c r="A3" t="s">
        <v>25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</vt:lpstr>
      <vt:lpstr>Tabelle2</vt:lpstr>
      <vt:lpstr>Berechnung!Druckbereich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Meyer, Dr. Gunnar (MBK)</dc:creator>
  <cp:lastModifiedBy>Meyer, Dr. Gunnar (MBWK)</cp:lastModifiedBy>
  <cp:lastPrinted>2021-09-23T07:30:43Z</cp:lastPrinted>
  <dcterms:created xsi:type="dcterms:W3CDTF">2019-08-22T08:36:05Z</dcterms:created>
  <dcterms:modified xsi:type="dcterms:W3CDTF">2025-09-02T07:01:06Z</dcterms:modified>
</cp:coreProperties>
</file>