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MI-FS3\Gruppenablage\G-35\Zentrale Abschlüsse\Zentralabitur\Abitur_2025\02_Prüfungsregelungen\Englisch\"/>
    </mc:Choice>
  </mc:AlternateContent>
  <workbookProtection workbookAlgorithmName="SHA-512" workbookHashValue="PNrSa5aRBfZxza/5W/k6kdHjmVHtEnfqz4vCgddZP2o7thsjhfxMN1ODBnVPc70Gj0+ZU8zhCKGVvmxrLwCNsQ==" workbookSaltValue="Y9/bvEu41f2hfe1jP3stJg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Berechnung!$B$1:$J$39</definedName>
  </definedNames>
  <calcPr calcId="162913"/>
</workbook>
</file>

<file path=xl/calcChain.xml><?xml version="1.0" encoding="utf-8"?>
<calcChain xmlns="http://schemas.openxmlformats.org/spreadsheetml/2006/main">
  <c r="E29" i="1" l="1"/>
  <c r="E31" i="1" l="1"/>
  <c r="I10" i="1" l="1"/>
  <c r="I15" i="1"/>
  <c r="E27" i="1"/>
  <c r="E26" i="1"/>
  <c r="E25" i="1"/>
  <c r="G21" i="1"/>
  <c r="G29" i="1" l="1"/>
  <c r="B32" i="1" l="1"/>
  <c r="G31" i="1"/>
  <c r="I31" i="1" s="1"/>
  <c r="I35" i="1" s="1"/>
  <c r="E38" i="1" s="1"/>
  <c r="C38" i="1" s="1"/>
</calcChain>
</file>

<file path=xl/sharedStrings.xml><?xml version="1.0" encoding="utf-8"?>
<sst xmlns="http://schemas.openxmlformats.org/spreadsheetml/2006/main" count="31" uniqueCount="29">
  <si>
    <t>Sprachliche Leistung</t>
  </si>
  <si>
    <t>Inhaltliche Leistung</t>
  </si>
  <si>
    <t>Prüfungsteil Schreiben (55% der Gesamtbewertung)</t>
  </si>
  <si>
    <t>Prüfungsteil Sprachmittlung (25% der Gesamtbewertung)</t>
  </si>
  <si>
    <t>Prüfungsteil Sprechen (20%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</si>
  <si>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</si>
  <si>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</si>
  <si>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</si>
  <si>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</si>
  <si>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</si>
  <si>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</si>
  <si>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</si>
  <si>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</si>
  <si>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 xml:space="preserve">x Faktor 0,55 = </t>
  </si>
  <si>
    <t>Punktwert Sprechen</t>
  </si>
  <si>
    <t>Gesamtnote</t>
  </si>
  <si>
    <t>Note</t>
  </si>
  <si>
    <t xml:space="preserve">x Faktor 0,25 = </t>
  </si>
  <si>
    <t xml:space="preserve">x Faktor 0,2 = </t>
  </si>
  <si>
    <t>Schleswig-Holstein</t>
  </si>
  <si>
    <t>Schriftliche Abiturprüfung</t>
  </si>
  <si>
    <t>Kernfach Englisch</t>
  </si>
  <si>
    <t>Punktwert Schreiben (ungerundet)</t>
  </si>
  <si>
    <t xml:space="preserve">Punktwert Sprachmittlung </t>
  </si>
  <si>
    <t>Summe Punktwerte (ungerundet)</t>
  </si>
  <si>
    <t>Name</t>
  </si>
  <si>
    <t>Profilfach Englisch</t>
  </si>
  <si>
    <t>Fachbezeichnung</t>
  </si>
  <si>
    <t>MBWFK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</si>
</sst>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showGridLines="0" tabSelected="1" view="pageLayout" zoomScaleNormal="100" workbookViewId="0">
      <selection activeCell="H48" sqref="H48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</cols>
  <sheetData>
    <row r="1" spans="2:10" x14ac:dyDescent="0.25">
      <c r="B1" t="s">
        <v>28</v>
      </c>
      <c r="J1" s="13" t="s">
        <v>20</v>
      </c>
    </row>
    <row r="2" spans="2:10" x14ac:dyDescent="0.25">
      <c r="B2" t="s">
        <v>19</v>
      </c>
      <c r="I2" s="38">
        <v>2025</v>
      </c>
      <c r="J2" s="38"/>
    </row>
    <row r="3" spans="2:10" ht="18.75" x14ac:dyDescent="0.3">
      <c r="B3" s="37" t="s">
        <v>21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25</v>
      </c>
      <c r="C6" s="39"/>
      <c r="D6" s="40"/>
      <c r="E6" s="40"/>
      <c r="F6" s="40"/>
      <c r="G6" s="40"/>
      <c r="H6" s="40"/>
      <c r="I6" s="41"/>
      <c r="J6" s="28"/>
    </row>
    <row r="7" spans="2:10" ht="16.5" thickBot="1" x14ac:dyDescent="0.3">
      <c r="B7" s="28"/>
      <c r="C7" s="36"/>
      <c r="D7" s="36"/>
      <c r="E7" s="36"/>
      <c r="F7" s="36"/>
      <c r="G7" s="36"/>
      <c r="H7" s="36"/>
      <c r="I7" s="36"/>
      <c r="J7" s="28"/>
    </row>
    <row r="8" spans="2:10" ht="15.75" x14ac:dyDescent="0.25">
      <c r="B8" s="12" t="s">
        <v>4</v>
      </c>
      <c r="C8" s="3"/>
      <c r="D8" s="3"/>
      <c r="E8" s="3"/>
      <c r="F8" s="3"/>
      <c r="G8" s="3"/>
      <c r="H8" s="3"/>
      <c r="I8" s="3"/>
      <c r="J8" s="4"/>
    </row>
    <row r="9" spans="2:10" x14ac:dyDescent="0.25">
      <c r="B9" s="5"/>
      <c r="C9" s="1"/>
      <c r="D9" s="1"/>
      <c r="E9" s="1"/>
      <c r="F9" s="1"/>
      <c r="G9" s="1"/>
      <c r="H9" s="1"/>
      <c r="I9" s="1"/>
      <c r="J9" s="6"/>
    </row>
    <row r="10" spans="2:10" x14ac:dyDescent="0.25">
      <c r="B10" s="5" t="s">
        <v>14</v>
      </c>
      <c r="C10" s="1"/>
      <c r="D10" s="1"/>
      <c r="E10" s="1"/>
      <c r="F10" s="1"/>
      <c r="G10" s="31"/>
      <c r="H10" s="14" t="s">
        <v>18</v>
      </c>
      <c r="I10" s="24">
        <f>G10*0.2</f>
        <v>0</v>
      </c>
      <c r="J10" s="6"/>
    </row>
    <row r="11" spans="2:10" ht="15.75" thickBot="1" x14ac:dyDescent="0.3">
      <c r="B11" s="7"/>
      <c r="C11" s="8"/>
      <c r="D11" s="8"/>
      <c r="E11" s="8"/>
      <c r="F11" s="8"/>
      <c r="G11" s="8"/>
      <c r="H11" s="8"/>
      <c r="I11" s="8"/>
      <c r="J11" s="10"/>
    </row>
    <row r="12" spans="2:10" ht="15.75" thickBot="1" x14ac:dyDescent="0.3">
      <c r="B12" s="1"/>
      <c r="C12" s="1"/>
      <c r="D12" s="1"/>
      <c r="E12" s="1"/>
      <c r="F12" s="1"/>
      <c r="G12" s="1"/>
      <c r="H12" s="1"/>
      <c r="I12" s="1"/>
      <c r="J12" s="1"/>
    </row>
    <row r="13" spans="2:10" ht="15.75" x14ac:dyDescent="0.25">
      <c r="B13" s="12" t="s">
        <v>3</v>
      </c>
      <c r="C13" s="3"/>
      <c r="D13" s="3"/>
      <c r="E13" s="3"/>
      <c r="F13" s="3"/>
      <c r="G13" s="3"/>
      <c r="H13" s="3"/>
      <c r="I13" s="3"/>
      <c r="J13" s="4"/>
    </row>
    <row r="14" spans="2:10" x14ac:dyDescent="0.25">
      <c r="B14" s="5"/>
      <c r="C14" s="1"/>
      <c r="D14" s="1"/>
      <c r="E14" s="1"/>
      <c r="F14" s="1"/>
      <c r="G14" s="1"/>
      <c r="H14" s="1"/>
      <c r="I14" s="1"/>
      <c r="J14" s="6"/>
    </row>
    <row r="15" spans="2:10" x14ac:dyDescent="0.25">
      <c r="B15" s="5" t="s">
        <v>23</v>
      </c>
      <c r="C15" s="1"/>
      <c r="D15" s="1"/>
      <c r="E15" s="1"/>
      <c r="F15" s="1"/>
      <c r="G15" s="31"/>
      <c r="H15" s="14" t="s">
        <v>17</v>
      </c>
      <c r="I15" s="24">
        <f>G15*0.25</f>
        <v>0</v>
      </c>
      <c r="J15" s="6"/>
    </row>
    <row r="16" spans="2:10" ht="15.75" thickBot="1" x14ac:dyDescent="0.3">
      <c r="B16" s="7"/>
      <c r="C16" s="8"/>
      <c r="D16" s="8"/>
      <c r="E16" s="8"/>
      <c r="F16" s="8"/>
      <c r="G16" s="8"/>
      <c r="H16" s="8"/>
      <c r="I16" s="8"/>
      <c r="J16" s="10"/>
    </row>
    <row r="17" spans="2:10" ht="15.75" thickBot="1" x14ac:dyDescent="0.3"/>
    <row r="18" spans="2:10" ht="15.75" x14ac:dyDescent="0.25">
      <c r="B18" s="12" t="s">
        <v>2</v>
      </c>
      <c r="C18" s="3"/>
      <c r="D18" s="3"/>
      <c r="E18" s="3"/>
      <c r="F18" s="3"/>
      <c r="G18" s="3"/>
      <c r="H18" s="3"/>
      <c r="I18" s="3"/>
      <c r="J18" s="4"/>
    </row>
    <row r="19" spans="2:10" x14ac:dyDescent="0.25">
      <c r="B19" s="5"/>
      <c r="C19" s="1"/>
      <c r="D19" s="1"/>
      <c r="E19" s="1"/>
      <c r="F19" s="1"/>
      <c r="G19" s="1"/>
      <c r="H19" s="1"/>
      <c r="I19" s="1"/>
      <c r="J19" s="6"/>
    </row>
    <row r="20" spans="2:10" x14ac:dyDescent="0.25">
      <c r="B20" s="5" t="s">
        <v>0</v>
      </c>
      <c r="C20" s="1"/>
      <c r="D20" s="1"/>
      <c r="E20" s="1"/>
      <c r="F20" s="1"/>
      <c r="G20" s="1"/>
      <c r="H20" s="1"/>
      <c r="I20" s="1"/>
      <c r="J20" s="6"/>
    </row>
    <row r="21" spans="2:10" x14ac:dyDescent="0.25">
      <c r="B21" s="5" t="s">
        <v>5</v>
      </c>
      <c r="C21" s="1"/>
      <c r="D21" s="1"/>
      <c r="E21" s="30"/>
      <c r="F21" s="14" t="s">
        <v>6</v>
      </c>
      <c r="G21" s="26">
        <f>E21*0.6</f>
        <v>0</v>
      </c>
      <c r="H21" s="1"/>
      <c r="I21" s="1"/>
      <c r="J21" s="6"/>
    </row>
    <row r="22" spans="2:10" x14ac:dyDescent="0.25">
      <c r="B22" s="5"/>
      <c r="C22" s="1"/>
      <c r="D22" s="1"/>
      <c r="E22" s="11"/>
      <c r="F22" s="1"/>
      <c r="G22" s="1"/>
      <c r="H22" s="1"/>
      <c r="I22" s="1"/>
      <c r="J22" s="6"/>
    </row>
    <row r="23" spans="2:10" x14ac:dyDescent="0.25">
      <c r="B23" s="5" t="s">
        <v>1</v>
      </c>
      <c r="C23" s="1"/>
      <c r="D23" s="1"/>
      <c r="E23" s="1"/>
      <c r="F23" s="1"/>
      <c r="G23" s="1"/>
      <c r="H23" s="1"/>
      <c r="I23" s="1"/>
      <c r="J23" s="6"/>
    </row>
    <row r="24" spans="2:10" ht="30" x14ac:dyDescent="0.25">
      <c r="B24" s="5" t="s">
        <v>7</v>
      </c>
      <c r="C24" s="32" t="s">
        <v>8</v>
      </c>
      <c r="D24" s="33" t="s">
        <v>9</v>
      </c>
      <c r="E24" s="33" t="s">
        <v>10</v>
      </c>
      <c r="F24" s="1"/>
      <c r="G24" s="1"/>
      <c r="H24" s="1"/>
      <c r="I24" s="1"/>
      <c r="J24" s="6"/>
    </row>
    <row r="25" spans="2:10" x14ac:dyDescent="0.25">
      <c r="B25" s="5">
        <v>1</v>
      </c>
      <c r="C25" s="30"/>
      <c r="D25" s="30"/>
      <c r="E25" s="26">
        <f>C25*D25/100</f>
        <v>0</v>
      </c>
      <c r="F25" s="1"/>
      <c r="G25" s="1"/>
      <c r="H25" s="1"/>
      <c r="I25" s="1"/>
      <c r="J25" s="6"/>
    </row>
    <row r="26" spans="2:10" x14ac:dyDescent="0.25">
      <c r="B26" s="5">
        <v>2</v>
      </c>
      <c r="C26" s="30"/>
      <c r="D26" s="30"/>
      <c r="E26" s="26">
        <f t="shared" ref="E26:E27" si="0">C26*D26/100</f>
        <v>0</v>
      </c>
      <c r="F26" s="1"/>
      <c r="G26" s="1"/>
      <c r="H26" s="1"/>
      <c r="I26" s="1"/>
      <c r="J26" s="6"/>
    </row>
    <row r="27" spans="2:10" x14ac:dyDescent="0.25">
      <c r="B27" s="5">
        <v>3</v>
      </c>
      <c r="C27" s="30"/>
      <c r="D27" s="30"/>
      <c r="E27" s="26">
        <f t="shared" si="0"/>
        <v>0</v>
      </c>
      <c r="F27" s="1"/>
      <c r="G27" s="1"/>
      <c r="H27" s="1"/>
      <c r="I27" s="1"/>
      <c r="J27" s="6"/>
    </row>
    <row r="28" spans="2:10" x14ac:dyDescent="0.25">
      <c r="B28" s="5"/>
      <c r="C28" s="1"/>
      <c r="D28" s="1"/>
      <c r="E28" s="1"/>
      <c r="F28" s="1"/>
      <c r="G28" s="1"/>
      <c r="H28" s="1"/>
      <c r="I28" s="1"/>
      <c r="J28" s="6"/>
    </row>
    <row r="29" spans="2:10" x14ac:dyDescent="0.25">
      <c r="B29" s="5" t="s">
        <v>11</v>
      </c>
      <c r="C29" s="1"/>
      <c r="D29" s="1"/>
      <c r="E29" s="25">
        <f>SUM(E25:E27)</f>
        <v>0</v>
      </c>
      <c r="F29" s="14" t="s">
        <v>12</v>
      </c>
      <c r="G29" s="24">
        <f>E29*0.4</f>
        <v>0</v>
      </c>
      <c r="H29" s="1"/>
      <c r="I29" s="1"/>
      <c r="J29" s="6"/>
    </row>
    <row r="30" spans="2:10" x14ac:dyDescent="0.25">
      <c r="B30" s="5"/>
      <c r="C30" s="1"/>
      <c r="D30" s="1"/>
      <c r="E30" s="2"/>
      <c r="F30" s="1"/>
      <c r="G30" s="1"/>
      <c r="H30" s="1"/>
      <c r="I30" s="1"/>
      <c r="J30" s="6"/>
    </row>
    <row r="31" spans="2:10" x14ac:dyDescent="0.25">
      <c r="B31" s="5" t="s">
        <v>22</v>
      </c>
      <c r="C31" s="1"/>
      <c r="D31" s="1"/>
      <c r="E31" s="35" t="str">
        <f>IF(J20=0,"*","")</f>
        <v>*</v>
      </c>
      <c r="F31" s="1"/>
      <c r="G31" s="24">
        <f>IF(AND(G21&gt;0,G29&gt;0),G21+G29,MIN(G21+G29,3))</f>
        <v>0</v>
      </c>
      <c r="H31" s="14" t="s">
        <v>13</v>
      </c>
      <c r="I31" s="24">
        <f>G31*0.55</f>
        <v>0</v>
      </c>
      <c r="J31" s="6"/>
    </row>
    <row r="32" spans="2:10" ht="15.75" thickBot="1" x14ac:dyDescent="0.3">
      <c r="B32" s="34" t="str">
        <f>IF(OR(G21=0,G29=0),"*Eine ungenügende sprachliche oder inhaltliche Leistung schließt eine Note von mehr als 3 Punkten aus.","")</f>
        <v>*Eine ungenügende sprachliche oder inhaltliche Leistung schließt eine Note von mehr als 3 Punkten aus.</v>
      </c>
      <c r="C32" s="8"/>
      <c r="D32" s="8"/>
      <c r="E32" s="9"/>
      <c r="F32" s="8"/>
      <c r="G32" s="8"/>
      <c r="H32" s="8"/>
      <c r="I32" s="8"/>
      <c r="J32" s="10"/>
    </row>
    <row r="33" spans="2:10" ht="15.75" thickBot="1" x14ac:dyDescent="0.3">
      <c r="B33" s="1"/>
      <c r="C33" s="1"/>
      <c r="D33" s="1"/>
      <c r="E33" s="2"/>
      <c r="F33" s="1"/>
      <c r="G33" s="1"/>
      <c r="H33" s="1"/>
      <c r="I33" s="1"/>
      <c r="J33" s="1"/>
    </row>
    <row r="34" spans="2:10" ht="15.75" x14ac:dyDescent="0.25">
      <c r="B34" s="12" t="s">
        <v>15</v>
      </c>
      <c r="C34" s="3"/>
      <c r="D34" s="3"/>
      <c r="E34" s="3"/>
      <c r="F34" s="3"/>
      <c r="G34" s="3"/>
      <c r="H34" s="3"/>
      <c r="I34" s="3"/>
      <c r="J34" s="4"/>
    </row>
    <row r="35" spans="2:10" x14ac:dyDescent="0.25">
      <c r="B35" s="5"/>
      <c r="C35" s="1"/>
      <c r="D35" s="1"/>
      <c r="E35" s="1"/>
      <c r="F35" s="1"/>
      <c r="G35" s="1"/>
      <c r="H35" s="21" t="s">
        <v>24</v>
      </c>
      <c r="I35" s="26">
        <f>I31+I15+I10</f>
        <v>0</v>
      </c>
      <c r="J35" s="6"/>
    </row>
    <row r="36" spans="2:10" x14ac:dyDescent="0.25">
      <c r="B36" s="5"/>
      <c r="C36" s="16"/>
      <c r="D36" s="16"/>
      <c r="E36" s="16"/>
      <c r="F36" s="16"/>
      <c r="G36" s="16"/>
      <c r="H36" s="16"/>
      <c r="I36" s="16"/>
      <c r="J36" s="17"/>
    </row>
    <row r="37" spans="2:10" x14ac:dyDescent="0.25">
      <c r="B37" s="15"/>
      <c r="C37" s="16"/>
      <c r="D37" s="16"/>
      <c r="E37" s="16"/>
      <c r="F37" s="16"/>
      <c r="G37" s="16"/>
      <c r="H37" s="16"/>
      <c r="I37" s="16"/>
      <c r="J37" s="17"/>
    </row>
    <row r="38" spans="2:10" x14ac:dyDescent="0.25">
      <c r="B38" s="22" t="s">
        <v>16</v>
      </c>
      <c r="C38" s="27">
        <f>ROUND((17/3)-(E38/3),0)</f>
        <v>6</v>
      </c>
      <c r="D38" s="23" t="s">
        <v>8</v>
      </c>
      <c r="E38" s="27">
        <f>ROUND(I35,0)</f>
        <v>0</v>
      </c>
      <c r="F38" s="16"/>
      <c r="G38" s="16"/>
      <c r="H38" s="16"/>
      <c r="I38" s="16"/>
      <c r="J38" s="17"/>
    </row>
    <row r="39" spans="2:10" ht="15.75" thickBot="1" x14ac:dyDescent="0.3">
      <c r="B39" s="18"/>
      <c r="C39" s="19"/>
      <c r="D39" s="19"/>
      <c r="E39" s="19"/>
      <c r="F39" s="19"/>
      <c r="G39" s="19"/>
      <c r="H39" s="19"/>
      <c r="I39" s="19"/>
      <c r="J39" s="20"/>
    </row>
  </sheetData>
  <sheetProtection selectLockedCells="1"/>
  <dataConsolidate/>
  <mergeCells count="3">
    <mergeCell ref="B3:J3"/>
    <mergeCell ref="I2:J2"/>
    <mergeCell ref="C6:I6"/>
  </mergeCells>
  <dataValidations disablePrompts="1" count="3">
    <dataValidation type="whole" allowBlank="1" showInputMessage="1" showErrorMessage="1" errorTitle="Punktwert" error="falscher Punktwert (gültige Werte zwischen 0 und 15)" sqref="C25:C27">
      <formula1>0</formula1>
      <formula2>15</formula2>
    </dataValidation>
    <dataValidation type="whole" allowBlank="1" showInputMessage="1" showErrorMessage="1" errorTitle="Gewichtung" error="unplausibler Wert für die Gewichtung (Angabe in Prozent)" sqref="D25:D27">
      <formula1>10</formula1>
      <formula2>60</formula2>
    </dataValidation>
    <dataValidation type="whole" allowBlank="1" showInputMessage="1" showErrorMessage="1" errorTitle="Punktwert" error="gültige Werte: zwischen 0 und 15 Punkten" sqref="E21 G15 G10">
      <formula1>0</formula1>
      <formula2>15</formula2>
    </dataValidation>
  </dataValidations>
  <pageMargins left="1" right="1" top="1" bottom="1" header="0.5" footer="0.5"/>
  <pageSetup paperSize="9" scale="93" fitToHeight="0" orientation="portrait" r:id="rId1"/>
  <headerFooter>
    <oddFooter>&amp;RBerechnungsbogen Englisch  Stand 31.07.2024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27</v>
      </c>
    </row>
    <row r="2" spans="1:1" x14ac:dyDescent="0.25">
      <c r="A2" t="s">
        <v>21</v>
      </c>
    </row>
    <row r="3" spans="1:1" x14ac:dyDescent="0.25">
      <c r="A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Krüger-Hansen, Melanie (MBWFK)</cp:lastModifiedBy>
  <cp:lastPrinted>2021-09-23T07:30:43Z</cp:lastPrinted>
  <dcterms:created xsi:type="dcterms:W3CDTF">2019-08-22T08:36:05Z</dcterms:created>
  <dcterms:modified xsi:type="dcterms:W3CDTF">2024-07-31T08:08:45Z</dcterms:modified>
</cp:coreProperties>
</file>